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C:\Users\magic\Downloads\"/>
    </mc:Choice>
  </mc:AlternateContent>
  <xr:revisionPtr revIDLastSave="0" documentId="13_ncr:1_{4C0EE26A-6F79-4B89-84BB-7DEFEAAA2D14}" xr6:coauthVersionLast="47" xr6:coauthVersionMax="47" xr10:uidLastSave="{00000000-0000-0000-0000-000000000000}"/>
  <bookViews>
    <workbookView xWindow="-120" yWindow="-120" windowWidth="29040" windowHeight="15720" xr2:uid="{00000000-000D-0000-FFFF-FFFF00000000}"/>
  </bookViews>
  <sheets>
    <sheet name="Alternatives Portfolio"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5" i="1" l="1" a="1"/>
  <c r="D25" i="1" s="1"/>
  <c r="H11" i="1"/>
  <c r="H12" i="1"/>
  <c r="H13" i="1"/>
  <c r="H14" i="1"/>
  <c r="H15" i="1"/>
  <c r="H16" i="1"/>
  <c r="H17" i="1"/>
  <c r="H18" i="1"/>
  <c r="H10" i="1"/>
  <c r="H9" i="1"/>
  <c r="D31" i="1"/>
  <c r="D28" i="1" l="1"/>
  <c r="D2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<sst xmlns="http://schemas.openxmlformats.org/spreadsheetml/2006/main" count="52" uniqueCount="51">
  <si>
    <t>Hugh Robertson, Chief Executive Officer, Centaur Financial Services</t>
  </si>
  <si>
    <t>centaurfinancial.com.au</t>
  </si>
  <si>
    <t>Alternatives Portfolio</t>
  </si>
  <si>
    <t>Stock/Fund name</t>
  </si>
  <si>
    <t>Category</t>
  </si>
  <si>
    <t>Weight (%)</t>
  </si>
  <si>
    <t>Thesis</t>
  </si>
  <si>
    <r>
      <t xml:space="preserve"> Capital Return 
</t>
    </r>
    <r>
      <rPr>
        <sz val="11"/>
        <color rgb="FFFFFFFF"/>
        <rFont val="Calibri"/>
        <family val="2"/>
      </rPr>
      <t>(% per annum)</t>
    </r>
  </si>
  <si>
    <r>
      <t xml:space="preserve">Income Return 
</t>
    </r>
    <r>
      <rPr>
        <sz val="11"/>
        <color rgb="FFFFFFFF"/>
        <rFont val="Calibri"/>
        <family val="2"/>
      </rPr>
      <t>(% per annum)</t>
    </r>
  </si>
  <si>
    <r>
      <t xml:space="preserve">Other Return 
</t>
    </r>
    <r>
      <rPr>
        <sz val="11"/>
        <color rgb="FFFFFFFF"/>
        <rFont val="Calibri"/>
        <family val="2"/>
      </rPr>
      <t>(e.g. FX, franking)</t>
    </r>
  </si>
  <si>
    <r>
      <t xml:space="preserve">Total Return 
</t>
    </r>
    <r>
      <rPr>
        <sz val="11"/>
        <color rgb="FFFFFFFF"/>
        <rFont val="Calibri"/>
        <family val="2"/>
      </rPr>
      <t>(% per annum.)</t>
    </r>
  </si>
  <si>
    <r>
      <t xml:space="preserve">Volatility
</t>
    </r>
    <r>
      <rPr>
        <sz val="11"/>
        <color rgb="FFFFFFFF"/>
        <rFont val="Calibri"/>
        <family val="2"/>
      </rPr>
      <t>(% per annum.)</t>
    </r>
  </si>
  <si>
    <t>KKR Private Equity Fund (CHN0548AU)</t>
  </si>
  <si>
    <t>Private Equity</t>
  </si>
  <si>
    <t>Access to KKR’s global PE strategies across buyout, growth, and core. Monthly liquidity, fully drawn structure.</t>
  </si>
  <si>
    <t>Coller PE Secondaries Fund (ETL3440AU)</t>
  </si>
  <si>
    <t>PE Secondaries</t>
  </si>
  <si>
    <t>Evergreen access to mature PE assets with faster deployment and distributions.</t>
  </si>
  <si>
    <t>Hamilton Lane GPA Fund (PIM1015AU)</t>
  </si>
  <si>
    <t>Evergreen Private Equity</t>
  </si>
  <si>
    <t>Global PE exposure via co-investments and secondaries. Monthly liquidity.</t>
  </si>
  <si>
    <t>PIMCO Asset-Based Finance Strategy (APIR pending)</t>
  </si>
  <si>
    <t>Specialty Private Credit</t>
  </si>
  <si>
    <t>Income from consumer credit, leasing, and aviation finance. Strong underwriting and niche exposure.</t>
  </si>
  <si>
    <t>MA Credit Income Fund (MAA0685AU)</t>
  </si>
  <si>
    <t>Private Credit</t>
  </si>
  <si>
    <t>Monthly income from diversified private credit strategies. Capital preservation bias.</t>
  </si>
  <si>
    <t>Pengana Diversified Private Credit Fund (PCL5491AU)</t>
  </si>
  <si>
    <t>Global private credit exposure with floating-rate assets and Mercer oversight.</t>
  </si>
  <si>
    <t>Talaria Global Equity Fund (AUS0035AU / ASX:TLRA)</t>
  </si>
  <si>
    <t>Global Income Equity</t>
  </si>
  <si>
    <t>Income via options and dividends. Value-focused and volatility-resilient.</t>
  </si>
  <si>
    <t>L1 Capital Long Short Fund (ASX:LSF)</t>
  </si>
  <si>
    <t>Long/Short Strategy</t>
  </si>
  <si>
    <t>Flexible net exposure and downside protection.</t>
  </si>
  <si>
    <t>Global X Physical Gold ETF (ASX:GOLD)</t>
  </si>
  <si>
    <t>Gold</t>
  </si>
  <si>
    <t>Inflation hedge and portfolio ballast. Backed by physical gold in London vaults.</t>
  </si>
  <si>
    <t>Blackbird Ventures (VC allocation)</t>
  </si>
  <si>
    <t>Venture Capital (Tech)</t>
  </si>
  <si>
    <t>Exposure to high-growth Australian tech startups (e.g. Canva, SafetyCulture, Culture Amp). Focused on software, SaaS, AI, and deep tech.</t>
  </si>
  <si>
    <t>Macquarie Private Infrastructure Fund (MAQ8699AU)</t>
  </si>
  <si>
    <t>Infrastructure</t>
  </si>
  <si>
    <t>Exposure to energy, transport, renewables, and digital infrastructure. Diversified and stable real asset returns.</t>
  </si>
  <si>
    <t>Total Portfolio Weight (%)</t>
  </si>
  <si>
    <t>Average yield inclusive of franking (p.a.)</t>
  </si>
  <si>
    <t>Total expected return of portfolio (p.a.)</t>
  </si>
  <si>
    <t xml:space="preserve">DISCLAIMER </t>
  </si>
  <si>
    <t>The portfolios presented in this article are not financial advice or investment recommendations. They are designed for educational purposes only, to provide insight into how professional investors construct portfolios and think about asset allocation.</t>
  </si>
  <si>
    <t>Any expected returns mentioned are forecasts only and are not guaranteed. They are based on the views and assumptions of the contributors and may not eventuate. Readers should consider their personal circumstances and consult a licensed financial adviser before making any investment decisions.</t>
  </si>
  <si>
    <t>Total expected volatiltiy of portfolio (p.a.)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</si>
</sst>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0.0%"/>
  </numFmts>
  <fonts count="15" x14ac:knownFonts="1">
    <font>
      <sz val="11"/>
      <color theme="1"/>
      <name val="Calibri"/>
      <family val="2"/>
      <scheme val="minor"/>
    </font>
    <font>
      <i/>
      <sz val="11"/>
      <color theme="1"/>
      <name val="Calibri"/>
      <family val="2"/>
      <scheme val="minor"/>
    </font>
    <font>
      <sz val="12"/>
      <color rgb="FF000000"/>
      <name val="Calibri"/>
      <family val="2"/>
    </font>
    <font>
      <b/>
      <sz val="14"/>
      <color rgb="FF000000"/>
      <name val="Georgia"/>
      <family val="1"/>
    </font>
    <font>
      <sz val="14"/>
      <color rgb="FFFFFFFF"/>
      <name val="Calibri"/>
      <family val="2"/>
    </font>
    <font>
      <b/>
      <sz val="14"/>
      <color theme="1"/>
      <name val="Calibri"/>
      <family val="2"/>
      <scheme val="minor"/>
    </font>
    <font>
      <u/>
      <sz val="11"/>
      <color theme="10"/>
      <name val="Calibri"/>
      <family val="2"/>
      <scheme val="minor"/>
    </font>
    <font>
      <i/>
      <sz val="11"/>
      <color theme="1"/>
      <name val="Georgia"/>
      <family val="1"/>
    </font>
    <font>
      <sz val="11"/>
      <color rgb="FFFFFFFF"/>
      <name val="Calibri"/>
      <family val="2"/>
    </font>
    <font>
      <sz val="11"/>
      <color theme="1"/>
      <name val="Calibri"/>
      <family val="2"/>
      <scheme val="minor"/>
    </font>
    <font>
      <b/>
      <sz val="12"/>
      <color rgb="FF242342"/>
      <name val="Arial"/>
      <family val="2"/>
    </font>
    <font>
      <sz val="11"/>
      <color theme="0"/>
      <name val="Calibri"/>
      <family val="2"/>
      <scheme val="minor"/>
    </font>
    <font>
      <b/>
      <sz val="11"/>
      <color theme="1"/>
      <name val="Calibri"/>
      <family val="2"/>
      <scheme val="minor"/>
    </font>
    <font>
      <sz val="11"/>
      <name val="Calibri"/>
      <family val="2"/>
      <scheme val="minor"/>
    </font>
    <font>
      <sz val="11"/>
      <color rgb="FF000000"/>
      <name val="Calibri"/>
      <family val="2"/>
      <scheme val="minor"/>
    </font>
  </fonts>
  <fills count="6">
    <fill>
      <patternFill patternType="none"/>
    </fill>
    <fill>
      <patternFill patternType="gray125"/>
    </fill>
    <fill>
      <patternFill patternType="solid">
        <fgColor rgb="FF18202D"/>
        <bgColor rgb="FF18202D"/>
      </patternFill>
    </fill>
    <fill>
      <patternFill patternType="solid">
        <fgColor rgb="FFF6F0E4"/>
        <bgColor rgb="FFF6F0E4"/>
      </patternFill>
    </fill>
    <fill>
      <patternFill patternType="solid">
        <fgColor rgb="FFF6F0E4"/>
        <bgColor indexed="64"/>
      </patternFill>
    </fill>
    <fill>
      <patternFill patternType="solid">
        <fgColor theme="0"/>
        <bgColor indexed="64"/>
      </patternFill>
    </fill>
  </fills>
  <borders count="14">
    <border>
      <left/>
      <right/>
      <top/>
      <bottom/>
      <diagonal/>
    </border>
    <border>
      <left style="thin">
        <color rgb="FFE4EBEF"/>
      </left>
      <right style="thin">
        <color rgb="FFE4EBEF"/>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E4EBEF"/>
      </left>
      <right/>
      <top/>
      <bottom/>
      <diagonal/>
    </border>
  </borders>
  <cellStyleXfs count="3">
    <xf numFmtId="0" fontId="0" fillId="0" borderId="0"/>
    <xf numFmtId="0" fontId="6" fillId="0" borderId="0" applyNumberFormat="0" applyFill="0" applyBorder="0" applyAlignment="0" applyProtection="0"/>
    <xf numFmtId="9" fontId="9" fillId="0" borderId="0" applyFont="0" applyFill="0" applyBorder="0" applyAlignment="0" applyProtection="0"/>
  </cellStyleXfs>
  <cellXfs count="46">
    <xf numFmtId="0" fontId="0" fillId="0" borderId="0" xfId="0"/>
    <xf numFmtId="0" fontId="1" fillId="0" borderId="0" xfId="0" applyFont="1"/>
    <xf numFmtId="0" fontId="4" fillId="2" borderId="0" xfId="0" applyFont="1" applyFill="1" applyAlignment="1">
      <alignment horizontal="center"/>
    </xf>
    <xf numFmtId="0" fontId="5" fillId="0" borderId="0" xfId="0" applyFont="1"/>
    <xf numFmtId="0" fontId="7" fillId="0" borderId="0" xfId="0" applyFont="1"/>
    <xf numFmtId="0" fontId="3" fillId="5" borderId="0" xfId="0" applyFont="1" applyFill="1"/>
    <xf numFmtId="0" fontId="0" fillId="5" borderId="0" xfId="0" applyFill="1"/>
    <xf numFmtId="0" fontId="4" fillId="2" borderId="2" xfId="0" applyFont="1" applyFill="1" applyBorder="1" applyAlignment="1">
      <alignment horizontal="center"/>
    </xf>
    <xf numFmtId="0" fontId="4" fillId="2" borderId="3" xfId="0" applyFont="1" applyFill="1" applyBorder="1" applyAlignment="1">
      <alignment horizontal="center"/>
    </xf>
    <xf numFmtId="0" fontId="4" fillId="2" borderId="3" xfId="0" applyFont="1" applyFill="1" applyBorder="1" applyAlignment="1">
      <alignment horizontal="center" wrapText="1"/>
    </xf>
    <xf numFmtId="0" fontId="4" fillId="2" borderId="4" xfId="0" applyFont="1" applyFill="1" applyBorder="1" applyAlignment="1">
      <alignment horizontal="center" wrapText="1"/>
    </xf>
    <xf numFmtId="0" fontId="6" fillId="5" borderId="0" xfId="1" applyFill="1"/>
    <xf numFmtId="8" fontId="10" fillId="0" borderId="0" xfId="0" applyNumberFormat="1" applyFont="1"/>
    <xf numFmtId="164" fontId="0" fillId="0" borderId="0" xfId="2" applyNumberFormat="1" applyFont="1"/>
    <xf numFmtId="164" fontId="2" fillId="3" borderId="0" xfId="2" applyNumberFormat="1" applyFont="1" applyFill="1" applyAlignment="1">
      <alignment horizontal="center"/>
    </xf>
    <xf numFmtId="0" fontId="11" fillId="5" borderId="0" xfId="0" applyFont="1" applyFill="1"/>
    <xf numFmtId="9" fontId="2" fillId="3" borderId="0" xfId="0" applyNumberFormat="1" applyFont="1" applyFill="1" applyAlignment="1">
      <alignment horizontal="center"/>
    </xf>
    <xf numFmtId="9" fontId="13" fillId="0" borderId="0" xfId="2" applyFont="1" applyBorder="1" applyAlignment="1">
      <alignment horizontal="center" vertical="center"/>
    </xf>
    <xf numFmtId="9" fontId="13" fillId="4" borderId="0" xfId="2" applyFont="1" applyFill="1" applyBorder="1" applyAlignment="1">
      <alignment horizontal="center" vertical="center"/>
    </xf>
    <xf numFmtId="9" fontId="13" fillId="0" borderId="8" xfId="2" applyFont="1" applyBorder="1" applyAlignment="1">
      <alignment horizontal="center" vertical="center"/>
    </xf>
    <xf numFmtId="0" fontId="12" fillId="5" borderId="0" xfId="0" applyFont="1" applyFill="1"/>
    <xf numFmtId="0" fontId="4" fillId="2" borderId="2" xfId="0" applyFont="1" applyFill="1" applyBorder="1" applyAlignment="1">
      <alignment horizontal="center" wrapText="1"/>
    </xf>
    <xf numFmtId="10" fontId="2" fillId="3" borderId="0" xfId="2" applyNumberFormat="1" applyFont="1" applyFill="1" applyAlignment="1">
      <alignment horizontal="center"/>
    </xf>
    <xf numFmtId="0" fontId="0" fillId="0" borderId="0" xfId="0" applyAlignment="1">
      <alignment horizontal="left"/>
    </xf>
    <xf numFmtId="0" fontId="0" fillId="0" borderId="0" xfId="0" applyAlignment="1">
      <alignment horizontal="left" vertical="center"/>
    </xf>
    <xf numFmtId="9" fontId="13" fillId="0" borderId="0" xfId="2" applyFont="1" applyBorder="1" applyAlignment="1">
      <alignment horizontal="left" vertical="center"/>
    </xf>
    <xf numFmtId="0" fontId="0" fillId="0" borderId="0" xfId="0" applyAlignment="1">
      <alignment horizontal="left" wrapText="1"/>
    </xf>
    <xf numFmtId="9" fontId="13" fillId="4" borderId="0" xfId="2" applyFont="1" applyFill="1" applyBorder="1" applyAlignment="1">
      <alignment horizontal="left" vertical="center"/>
    </xf>
    <xf numFmtId="0" fontId="14" fillId="3" borderId="5" xfId="0" applyFont="1" applyFill="1" applyBorder="1" applyAlignment="1">
      <alignment horizontal="left" vertical="center"/>
    </xf>
    <xf numFmtId="10" fontId="14" fillId="3" borderId="1" xfId="0" applyNumberFormat="1" applyFont="1" applyFill="1" applyBorder="1" applyAlignment="1">
      <alignment horizontal="left" vertical="center"/>
    </xf>
    <xf numFmtId="10" fontId="14" fillId="3" borderId="13" xfId="0" applyNumberFormat="1" applyFont="1" applyFill="1" applyBorder="1" applyAlignment="1">
      <alignment horizontal="left" wrapText="1"/>
    </xf>
    <xf numFmtId="0" fontId="0" fillId="0" borderId="5" xfId="0" applyBorder="1" applyAlignment="1">
      <alignment horizontal="left" vertical="center"/>
    </xf>
    <xf numFmtId="9" fontId="0" fillId="0" borderId="5" xfId="2" applyFont="1" applyBorder="1" applyAlignment="1">
      <alignment horizontal="center" vertical="center"/>
    </xf>
    <xf numFmtId="9" fontId="0" fillId="0" borderId="0" xfId="2" applyFont="1" applyAlignment="1">
      <alignment horizontal="center" vertical="center"/>
    </xf>
    <xf numFmtId="9" fontId="0" fillId="0" borderId="6" xfId="2" applyFont="1" applyBorder="1" applyAlignment="1">
      <alignment horizontal="center" vertical="center"/>
    </xf>
    <xf numFmtId="9" fontId="0" fillId="0" borderId="10" xfId="2" applyFont="1" applyBorder="1" applyAlignment="1">
      <alignment horizontal="center" vertical="center"/>
    </xf>
    <xf numFmtId="9" fontId="0" fillId="4" borderId="5" xfId="2" applyFont="1" applyFill="1" applyBorder="1" applyAlignment="1">
      <alignment horizontal="center" vertical="center"/>
    </xf>
    <xf numFmtId="9" fontId="0" fillId="4" borderId="0" xfId="2" applyFont="1" applyFill="1" applyBorder="1" applyAlignment="1">
      <alignment horizontal="center" vertical="center"/>
    </xf>
    <xf numFmtId="9" fontId="0" fillId="4" borderId="6" xfId="2" applyFont="1" applyFill="1" applyBorder="1" applyAlignment="1">
      <alignment horizontal="center" vertical="center"/>
    </xf>
    <xf numFmtId="9" fontId="0" fillId="4" borderId="11" xfId="2" applyFont="1" applyFill="1" applyBorder="1" applyAlignment="1">
      <alignment horizontal="center" vertical="center"/>
    </xf>
    <xf numFmtId="9" fontId="0" fillId="0" borderId="11" xfId="2" applyFont="1" applyBorder="1" applyAlignment="1">
      <alignment horizontal="center" vertical="center"/>
    </xf>
    <xf numFmtId="9" fontId="0" fillId="0" borderId="7" xfId="2" applyFont="1" applyBorder="1" applyAlignment="1">
      <alignment horizontal="center" vertical="center"/>
    </xf>
    <xf numFmtId="9" fontId="0" fillId="0" borderId="8" xfId="2" applyFont="1" applyBorder="1" applyAlignment="1">
      <alignment horizontal="center" vertical="center"/>
    </xf>
    <xf numFmtId="9" fontId="0" fillId="0" borderId="9" xfId="2" applyFont="1" applyBorder="1" applyAlignment="1">
      <alignment horizontal="center" vertical="center"/>
    </xf>
    <xf numFmtId="0" fontId="0" fillId="0" borderId="8" xfId="0" applyBorder="1"/>
    <xf numFmtId="9" fontId="0" fillId="0" borderId="12" xfId="2" applyFont="1" applyBorder="1" applyAlignment="1">
      <alignment horizontal="center" vertical="center"/>
    </xf>
  </cellXfs>
  <cellStyles count="3">
    <cellStyle name="Hyperlink" xfId="1" builtinId="8"/>
    <cellStyle name="Normal" xfId="0" builtinId="0"/>
    <cellStyle name="Percent" xfId="2" builtinId="5"/>
  </cellStyles>
  <dxfs count="0"/>
  <tableStyles count="0" defaultTableStyle="TableStyleMedium9" defaultPivotStyle="PivotStyleLight16"/>
  <colors>
    <mruColors>
      <color rgb="FFF6F0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5"/>
  <sheetViews>
    <sheetView tabSelected="1" zoomScale="90" zoomScaleNormal="90" workbookViewId="0">
      <selection activeCell="D3" sqref="D3"/>
    </sheetView>
  </sheetViews>
  <sheetFormatPr defaultColWidth="8.85546875" defaultRowHeight="15" x14ac:dyDescent="0.25"/>
  <cols>
    <col min="1" max="1" width="49.7109375" customWidth="1"/>
    <col min="2" max="2" width="27" customWidth="1"/>
    <col min="3" max="3" width="13.5703125" bestFit="1" customWidth="1"/>
    <col min="4" max="4" width="109" customWidth="1"/>
    <col min="5" max="8" width="18.85546875" customWidth="1"/>
    <col min="9" max="9" width="17.5703125" customWidth="1"/>
    <col min="10" max="10" width="12.7109375" bestFit="1" customWidth="1"/>
    <col min="11" max="11" width="9.7109375" bestFit="1" customWidth="1"/>
    <col min="14" max="14" width="9.5703125" bestFit="1" customWidth="1"/>
  </cols>
  <sheetData>
    <row r="1" spans="1:14" x14ac:dyDescent="0.25">
      <c r="I1" s="6"/>
    </row>
    <row r="2" spans="1:14" ht="18" x14ac:dyDescent="0.25">
      <c r="A2" s="5" t="s">
        <v>0</v>
      </c>
      <c r="B2" s="6"/>
      <c r="C2" s="6"/>
      <c r="D2" s="6"/>
      <c r="E2" s="6"/>
      <c r="F2" s="6"/>
      <c r="G2" s="6"/>
      <c r="H2" s="6"/>
      <c r="I2" s="6"/>
    </row>
    <row r="3" spans="1:14" x14ac:dyDescent="0.25">
      <c r="A3" s="11" t="s">
        <v>1</v>
      </c>
      <c r="B3" s="6"/>
      <c r="C3" s="6"/>
      <c r="D3" s="6"/>
      <c r="E3" s="6"/>
      <c r="F3" s="6"/>
      <c r="G3" s="6"/>
      <c r="H3" s="6"/>
      <c r="I3" s="6"/>
    </row>
    <row r="4" spans="1:14" x14ac:dyDescent="0.25">
      <c r="A4" s="11"/>
      <c r="B4" s="6"/>
      <c r="C4" s="6"/>
      <c r="D4" s="6"/>
      <c r="E4" s="6"/>
      <c r="F4" s="6"/>
      <c r="G4" s="6"/>
      <c r="H4" s="6"/>
      <c r="I4" s="6"/>
    </row>
    <row r="5" spans="1:14" x14ac:dyDescent="0.25">
      <c r="A5" s="6"/>
      <c r="B5" s="6"/>
      <c r="C5" s="6"/>
      <c r="D5" s="6"/>
      <c r="E5" s="6"/>
      <c r="F5" s="6"/>
      <c r="G5" s="6"/>
      <c r="H5" s="6"/>
      <c r="I5" s="6"/>
    </row>
    <row r="6" spans="1:14" x14ac:dyDescent="0.25">
      <c r="A6" s="6"/>
      <c r="B6" s="6"/>
      <c r="C6" s="6"/>
      <c r="D6" s="6"/>
      <c r="E6" s="20"/>
      <c r="F6" s="20"/>
      <c r="G6" s="20"/>
      <c r="H6" s="6"/>
      <c r="I6" s="6"/>
    </row>
    <row r="7" spans="1:14" ht="18.75" customHeight="1" x14ac:dyDescent="0.25">
      <c r="A7" s="5" t="s">
        <v>2</v>
      </c>
      <c r="B7" s="6"/>
      <c r="C7" s="6"/>
      <c r="D7" s="6"/>
      <c r="E7" s="15"/>
      <c r="F7" s="15"/>
      <c r="G7" s="15"/>
      <c r="H7" s="15"/>
      <c r="I7" s="15"/>
    </row>
    <row r="8" spans="1:14" ht="34.5" x14ac:dyDescent="0.3">
      <c r="A8" s="7" t="s">
        <v>3</v>
      </c>
      <c r="B8" s="8" t="s">
        <v>4</v>
      </c>
      <c r="C8" s="8" t="s">
        <v>5</v>
      </c>
      <c r="D8" s="8" t="s">
        <v>6</v>
      </c>
      <c r="E8" s="21" t="s">
        <v>7</v>
      </c>
      <c r="F8" s="9" t="s">
        <v>8</v>
      </c>
      <c r="G8" s="9" t="s">
        <v>9</v>
      </c>
      <c r="H8" s="10" t="s">
        <v>10</v>
      </c>
      <c r="I8" s="10" t="s">
        <v>11</v>
      </c>
      <c r="N8" s="12"/>
    </row>
    <row r="9" spans="1:14" x14ac:dyDescent="0.25">
      <c r="A9" s="23" t="s">
        <v>12</v>
      </c>
      <c r="B9" s="24" t="s">
        <v>13</v>
      </c>
      <c r="C9" s="25">
        <v>0.15</v>
      </c>
      <c r="D9" s="26" t="s">
        <v>14</v>
      </c>
      <c r="E9" s="32">
        <v>0.08</v>
      </c>
      <c r="F9" s="33">
        <v>0.02</v>
      </c>
      <c r="G9" s="17">
        <v>0</v>
      </c>
      <c r="H9" s="34">
        <f>SUM(E9:G9)</f>
        <v>0.1</v>
      </c>
      <c r="I9" s="35">
        <v>0.12</v>
      </c>
    </row>
    <row r="10" spans="1:14" x14ac:dyDescent="0.25">
      <c r="A10" s="28" t="s">
        <v>15</v>
      </c>
      <c r="B10" s="29" t="s">
        <v>16</v>
      </c>
      <c r="C10" s="27">
        <v>0.1</v>
      </c>
      <c r="D10" s="30" t="s">
        <v>17</v>
      </c>
      <c r="E10" s="36">
        <v>7.0000000000000007E-2</v>
      </c>
      <c r="F10" s="37">
        <v>0.03</v>
      </c>
      <c r="G10" s="18">
        <v>0</v>
      </c>
      <c r="H10" s="38">
        <f>SUM(E10:G10)</f>
        <v>0.1</v>
      </c>
      <c r="I10" s="39">
        <v>0.08</v>
      </c>
      <c r="N10" s="13"/>
    </row>
    <row r="11" spans="1:14" x14ac:dyDescent="0.25">
      <c r="A11" s="31" t="s">
        <v>18</v>
      </c>
      <c r="B11" s="24" t="s">
        <v>19</v>
      </c>
      <c r="C11" s="25">
        <v>0.1</v>
      </c>
      <c r="D11" s="26" t="s">
        <v>20</v>
      </c>
      <c r="E11" s="32">
        <v>0.09</v>
      </c>
      <c r="F11" s="33">
        <v>0.02</v>
      </c>
      <c r="G11" s="17">
        <v>0</v>
      </c>
      <c r="H11" s="34">
        <f t="shared" ref="H11:H18" si="0">SUM(E11:G11)</f>
        <v>0.11</v>
      </c>
      <c r="I11" s="40">
        <v>0.11</v>
      </c>
    </row>
    <row r="12" spans="1:14" x14ac:dyDescent="0.25">
      <c r="A12" s="28" t="s">
        <v>21</v>
      </c>
      <c r="B12" s="29" t="s">
        <v>22</v>
      </c>
      <c r="C12" s="27">
        <v>0.1</v>
      </c>
      <c r="D12" s="30" t="s">
        <v>23</v>
      </c>
      <c r="E12" s="36">
        <v>0.05</v>
      </c>
      <c r="F12" s="37">
        <v>0.06</v>
      </c>
      <c r="G12" s="18">
        <v>0</v>
      </c>
      <c r="H12" s="38">
        <f t="shared" si="0"/>
        <v>0.11</v>
      </c>
      <c r="I12" s="39">
        <v>0.06</v>
      </c>
    </row>
    <row r="13" spans="1:14" x14ac:dyDescent="0.25">
      <c r="A13" s="31" t="s">
        <v>24</v>
      </c>
      <c r="B13" s="24" t="s">
        <v>25</v>
      </c>
      <c r="C13" s="25">
        <v>0.1</v>
      </c>
      <c r="D13" s="26" t="s">
        <v>26</v>
      </c>
      <c r="E13" s="32">
        <v>0.02</v>
      </c>
      <c r="F13" s="33">
        <v>0.06</v>
      </c>
      <c r="G13" s="17">
        <v>0</v>
      </c>
      <c r="H13" s="34">
        <f t="shared" si="0"/>
        <v>0.08</v>
      </c>
      <c r="I13" s="40">
        <v>0.04</v>
      </c>
    </row>
    <row r="14" spans="1:14" x14ac:dyDescent="0.25">
      <c r="A14" s="28" t="s">
        <v>27</v>
      </c>
      <c r="B14" s="29" t="s">
        <v>25</v>
      </c>
      <c r="C14" s="27">
        <v>0.1</v>
      </c>
      <c r="D14" s="30" t="s">
        <v>28</v>
      </c>
      <c r="E14" s="36">
        <v>0.03</v>
      </c>
      <c r="F14" s="37">
        <v>0.05</v>
      </c>
      <c r="G14" s="18">
        <v>0</v>
      </c>
      <c r="H14" s="38">
        <f t="shared" si="0"/>
        <v>0.08</v>
      </c>
      <c r="I14" s="39">
        <v>0.05</v>
      </c>
    </row>
    <row r="15" spans="1:14" x14ac:dyDescent="0.25">
      <c r="A15" s="31" t="s">
        <v>29</v>
      </c>
      <c r="B15" s="24" t="s">
        <v>30</v>
      </c>
      <c r="C15" s="25">
        <v>0.1</v>
      </c>
      <c r="D15" s="26" t="s">
        <v>31</v>
      </c>
      <c r="E15" s="32">
        <v>0.04</v>
      </c>
      <c r="F15" s="33">
        <v>0.05</v>
      </c>
      <c r="G15" s="17">
        <v>0.01</v>
      </c>
      <c r="H15" s="34">
        <f t="shared" si="0"/>
        <v>9.9999999999999992E-2</v>
      </c>
      <c r="I15" s="40">
        <v>0.09</v>
      </c>
    </row>
    <row r="16" spans="1:14" x14ac:dyDescent="0.25">
      <c r="A16" s="28" t="s">
        <v>32</v>
      </c>
      <c r="B16" s="29" t="s">
        <v>33</v>
      </c>
      <c r="C16" s="27">
        <v>0.1</v>
      </c>
      <c r="D16" s="30" t="s">
        <v>34</v>
      </c>
      <c r="E16" s="36">
        <v>0.06</v>
      </c>
      <c r="F16" s="37">
        <v>0.02</v>
      </c>
      <c r="G16" s="18">
        <v>0</v>
      </c>
      <c r="H16" s="38">
        <f t="shared" si="0"/>
        <v>0.08</v>
      </c>
      <c r="I16" s="39">
        <v>0.1</v>
      </c>
    </row>
    <row r="17" spans="1:9" x14ac:dyDescent="0.25">
      <c r="A17" s="31" t="s">
        <v>35</v>
      </c>
      <c r="B17" s="24" t="s">
        <v>36</v>
      </c>
      <c r="C17" s="25">
        <v>0.05</v>
      </c>
      <c r="D17" s="26" t="s">
        <v>37</v>
      </c>
      <c r="E17" s="32">
        <v>0.05</v>
      </c>
      <c r="F17" s="33">
        <v>0</v>
      </c>
      <c r="G17" s="17">
        <v>0</v>
      </c>
      <c r="H17" s="34">
        <f t="shared" si="0"/>
        <v>0.05</v>
      </c>
      <c r="I17" s="40">
        <v>0.15</v>
      </c>
    </row>
    <row r="18" spans="1:9" ht="30" x14ac:dyDescent="0.25">
      <c r="A18" s="28" t="s">
        <v>38</v>
      </c>
      <c r="B18" s="29" t="s">
        <v>39</v>
      </c>
      <c r="C18" s="27">
        <v>0.05</v>
      </c>
      <c r="D18" s="30" t="s">
        <v>40</v>
      </c>
      <c r="E18" s="36">
        <v>0.12</v>
      </c>
      <c r="F18" s="37">
        <v>0</v>
      </c>
      <c r="G18" s="18">
        <v>0</v>
      </c>
      <c r="H18" s="38">
        <f t="shared" si="0"/>
        <v>0.12</v>
      </c>
      <c r="I18" s="39">
        <v>0.25</v>
      </c>
    </row>
    <row r="19" spans="1:9" x14ac:dyDescent="0.25">
      <c r="A19" s="44" t="s">
        <v>41</v>
      </c>
      <c r="B19" s="44" t="s">
        <v>42</v>
      </c>
      <c r="C19" s="25">
        <v>0.05</v>
      </c>
      <c r="D19" s="44" t="s">
        <v>43</v>
      </c>
      <c r="E19" s="41">
        <v>0.06</v>
      </c>
      <c r="F19" s="42">
        <v>0.04</v>
      </c>
      <c r="G19" s="19">
        <v>0</v>
      </c>
      <c r="H19" s="43">
        <v>0.1</v>
      </c>
      <c r="I19" s="45">
        <v>7.0000000000000007E-2</v>
      </c>
    </row>
    <row r="21" spans="1:9" ht="18.75" x14ac:dyDescent="0.3">
      <c r="D21" s="2" t="s">
        <v>44</v>
      </c>
    </row>
    <row r="22" spans="1:9" ht="15.75" x14ac:dyDescent="0.25">
      <c r="D22" s="16">
        <f>SUM(C9:C19)</f>
        <v>1</v>
      </c>
    </row>
    <row r="24" spans="1:9" ht="18.75" x14ac:dyDescent="0.3">
      <c r="D24" s="2" t="s">
        <v>45</v>
      </c>
    </row>
    <row r="25" spans="1:9" ht="15.75" x14ac:dyDescent="0.25">
      <c r="D25" s="14" cm="1">
        <f t="array" ref="D25">SUMPRODUCT(C9:C19, F9:F19 + G9:G19)</f>
        <v>3.5000000000000003E-2</v>
      </c>
    </row>
    <row r="27" spans="1:9" ht="18.75" x14ac:dyDescent="0.3">
      <c r="A27" s="4"/>
      <c r="D27" s="2" t="s">
        <v>46</v>
      </c>
    </row>
    <row r="28" spans="1:9" ht="15.75" x14ac:dyDescent="0.25">
      <c r="D28" s="14">
        <f>SUMPRODUCT(C9:C19, H9:H19)/SUM(I9:I19)</f>
        <v>8.4375000000000006E-2</v>
      </c>
    </row>
    <row r="30" spans="1:9" ht="18.75" x14ac:dyDescent="0.3">
      <c r="B30" s="1"/>
      <c r="C30" s="1"/>
      <c r="D30" s="2" t="s">
        <v>50</v>
      </c>
      <c r="E30" s="1"/>
      <c r="F30" s="1"/>
      <c r="G30" s="1"/>
      <c r="H30" s="1"/>
      <c r="I30" s="1"/>
    </row>
    <row r="31" spans="1:9" ht="15.75" x14ac:dyDescent="0.25">
      <c r="B31" s="1"/>
      <c r="C31" s="1"/>
      <c r="D31" s="22">
        <f>SUMPRODUCT($C$9:$C$200, $I$9:$I$200)</f>
        <v>9.4500000000000015E-2</v>
      </c>
      <c r="E31" s="1"/>
      <c r="F31" s="1"/>
      <c r="G31" s="1"/>
      <c r="H31" s="1"/>
      <c r="I31" s="1"/>
    </row>
    <row r="33" spans="1:1" ht="18.75" x14ac:dyDescent="0.3">
      <c r="A33" s="3" t="s">
        <v>47</v>
      </c>
    </row>
    <row r="34" spans="1:1" x14ac:dyDescent="0.25">
      <c r="A34" t="s">
        <v>48</v>
      </c>
    </row>
    <row r="35" spans="1:1" x14ac:dyDescent="0.25">
      <c r="A35" t="s">
        <v>49</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Alternatives Portfolio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Clark</dc:creator>
  <cp:keywords/>
  <dc:description/>
  <cp:lastModifiedBy>Vishal Teckchandani</cp:lastModifiedBy>
  <cp:revision/>
  <dcterms:created xsi:type="dcterms:W3CDTF">2025-05-13T23:55:08Z</dcterms:created>
  <dcterms:modified xsi:type="dcterms:W3CDTF">2025-10-15T07:51:42Z</dcterms:modified>
  <cp:category/>
  <cp:contentStatus/>
</cp:coreProperties>
</file>